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X:\4000 Fylkeslaga\4205 Oppland\Organisasjon\Årsmøter\2019\"/>
    </mc:Choice>
  </mc:AlternateContent>
  <xr:revisionPtr revIDLastSave="0" documentId="8_{7777AA06-537F-467C-862E-17C16E086260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" l="1"/>
  <c r="D12" i="1" l="1"/>
  <c r="C12" i="1"/>
  <c r="B12" i="1" l="1"/>
  <c r="D68" i="1" l="1"/>
  <c r="D59" i="1"/>
  <c r="B61" i="1"/>
  <c r="D27" i="1"/>
  <c r="C27" i="1"/>
  <c r="C29" i="1" s="1"/>
  <c r="C33" i="1" s="1"/>
  <c r="B27" i="1"/>
  <c r="D29" i="1" l="1"/>
  <c r="D33" i="1" s="1"/>
  <c r="B29" i="1"/>
  <c r="B33" i="1" s="1"/>
</calcChain>
</file>

<file path=xl/sharedStrings.xml><?xml version="1.0" encoding="utf-8"?>
<sst xmlns="http://schemas.openxmlformats.org/spreadsheetml/2006/main" count="56" uniqueCount="54">
  <si>
    <t>Oppland Nei til EU</t>
  </si>
  <si>
    <t>Resultatregnskap</t>
  </si>
  <si>
    <t>Inntekter</t>
  </si>
  <si>
    <t>Medlemskontingent</t>
  </si>
  <si>
    <t>Sum driftsinntekter</t>
  </si>
  <si>
    <t>Utgifter</t>
  </si>
  <si>
    <t>Støtte Ungdom/studenter mot EU</t>
  </si>
  <si>
    <r>
      <t xml:space="preserve">Kontor og medlems kostnader            </t>
    </r>
    <r>
      <rPr>
        <b/>
        <sz val="12"/>
        <color indexed="8"/>
        <rFont val="Calibri"/>
        <family val="2"/>
      </rPr>
      <t xml:space="preserve">    1)</t>
    </r>
  </si>
  <si>
    <t>Telefon og porto</t>
  </si>
  <si>
    <r>
      <t xml:space="preserve">Markedsføring, deltakelse stand           </t>
    </r>
    <r>
      <rPr>
        <b/>
        <sz val="12"/>
        <color indexed="8"/>
        <rFont val="Calibri"/>
        <family val="2"/>
      </rPr>
      <t xml:space="preserve"> 4)</t>
    </r>
  </si>
  <si>
    <r>
      <t xml:space="preserve">Støtte  lokallag                                     </t>
    </r>
    <r>
      <rPr>
        <b/>
        <sz val="12"/>
        <color indexed="8"/>
        <rFont val="Calibri"/>
        <family val="2"/>
      </rPr>
      <t xml:space="preserve">   5)</t>
    </r>
  </si>
  <si>
    <t>Tap på fordringer</t>
  </si>
  <si>
    <t>Sum driftsutgifter</t>
  </si>
  <si>
    <t>Driftsresultat</t>
  </si>
  <si>
    <t>Renteinntekter</t>
  </si>
  <si>
    <t>Årsoverskudd/-underskudd</t>
  </si>
  <si>
    <t>Balanse</t>
  </si>
  <si>
    <t>Eiendeler</t>
  </si>
  <si>
    <t>Fordringer</t>
  </si>
  <si>
    <t>Brukskonto</t>
  </si>
  <si>
    <t>Sparekonto</t>
  </si>
  <si>
    <t>Grasrotandel Norsk Tipping</t>
  </si>
  <si>
    <t>Kortsiktige fordringer</t>
  </si>
  <si>
    <t>Kontingent 2.-4. kvartal</t>
  </si>
  <si>
    <t>Kontanter</t>
  </si>
  <si>
    <t>Sum eiendeler</t>
  </si>
  <si>
    <t>Gjeld</t>
  </si>
  <si>
    <t>UD støtte</t>
  </si>
  <si>
    <t>Gjeld/egenkapital</t>
  </si>
  <si>
    <t>Egenkapital</t>
  </si>
  <si>
    <t>Sum gjeld/egenkapital</t>
  </si>
  <si>
    <t>Kortsiktig gjeld DU støtte</t>
  </si>
  <si>
    <t>Reiseutjevning/utgifter div. møter NtEu</t>
  </si>
  <si>
    <r>
      <t xml:space="preserve">Møter og reiser                                   </t>
    </r>
    <r>
      <rPr>
        <b/>
        <sz val="12"/>
        <color indexed="8"/>
        <rFont val="Calibri"/>
        <family val="2"/>
      </rPr>
      <t xml:space="preserve">  3)</t>
    </r>
  </si>
  <si>
    <r>
      <t xml:space="preserve">Andre inntekter                                                </t>
    </r>
    <r>
      <rPr>
        <b/>
        <sz val="11"/>
        <color indexed="8"/>
        <rFont val="Calibri"/>
        <family val="2"/>
      </rPr>
      <t>6)</t>
    </r>
  </si>
  <si>
    <t>Folket sa nei</t>
  </si>
  <si>
    <t>Støtte UD-prosjekt</t>
  </si>
  <si>
    <t>Regnskap 2018</t>
  </si>
  <si>
    <t>Budsjett 2018</t>
  </si>
  <si>
    <t xml:space="preserve">4) Otta martna'n kr.3 656, , </t>
  </si>
  <si>
    <t xml:space="preserve">  </t>
  </si>
  <si>
    <t>1) Medl.kostn. kr.19 236, godtgjørelse leder kr. 10.000, kasserer kr.  5 000</t>
  </si>
  <si>
    <t>3) Fylkesårsmøte/lokallagssaml. kr. 25 476,  fylkesledersamlinger/rådsmøter kr.7 856,</t>
  </si>
  <si>
    <t>kr. landsmøte 28 841, konferanser kr.11 163 , styremøter kr.32 201, lokallag kr.5 093, Ottamartna'n kr. 4 579</t>
  </si>
  <si>
    <t>7) Støtte ACER-søksmål kr. 20 000, Globaliseringskonf. Kr.2 000</t>
  </si>
  <si>
    <t>6) Grasrotandel kr. 3 835, momskompensasjon kr. 13 196</t>
  </si>
  <si>
    <t xml:space="preserve">UD-prosjekt utgifter </t>
  </si>
  <si>
    <r>
      <t>Uforutsatte utgifter/til styrets disp.</t>
    </r>
    <r>
      <rPr>
        <b/>
        <sz val="11"/>
        <color theme="1"/>
        <rFont val="Calibri"/>
        <family val="2"/>
        <scheme val="minor"/>
      </rPr>
      <t xml:space="preserve">        7)</t>
    </r>
  </si>
  <si>
    <t>Bevilgninger, honorarer og gaver</t>
  </si>
  <si>
    <t>UD-prosjekt ubrukte midler</t>
  </si>
  <si>
    <t>Renteutgifter</t>
  </si>
  <si>
    <t>5) Gjøvik/Toten kr.5 000, Sel/Heidal kr. 5 000, ,Lillehammer 5 000 Nord-Fron kr. 5 000</t>
  </si>
  <si>
    <t>Annonser</t>
  </si>
  <si>
    <t>2) Ottamartna'n kr. 6 188, jernbane pakke 4 Gjøvik/Toten kr. 4 453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</si>
</sst>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u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theme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4" fillId="0" borderId="3" xfId="0" applyNumberFormat="1" applyFont="1" applyBorder="1"/>
    <xf numFmtId="0" fontId="6" fillId="0" borderId="2" xfId="0" applyFont="1" applyBorder="1"/>
    <xf numFmtId="3" fontId="6" fillId="2" borderId="2" xfId="0" applyNumberFormat="1" applyFont="1" applyFill="1" applyBorder="1"/>
    <xf numFmtId="3" fontId="6" fillId="0" borderId="3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0" fontId="6" fillId="0" borderId="6" xfId="0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3" fontId="6" fillId="2" borderId="3" xfId="0" applyNumberFormat="1" applyFont="1" applyFill="1" applyBorder="1"/>
    <xf numFmtId="0" fontId="6" fillId="0" borderId="2" xfId="0" applyFont="1" applyBorder="1" applyAlignment="1">
      <alignment horizontal="left"/>
    </xf>
    <xf numFmtId="3" fontId="6" fillId="0" borderId="8" xfId="0" applyNumberFormat="1" applyFont="1" applyBorder="1"/>
    <xf numFmtId="0" fontId="0" fillId="0" borderId="9" xfId="0" applyBorder="1"/>
    <xf numFmtId="3" fontId="0" fillId="0" borderId="0" xfId="0" applyNumberFormat="1"/>
    <xf numFmtId="3" fontId="6" fillId="0" borderId="0" xfId="0" applyNumberFormat="1" applyFont="1"/>
    <xf numFmtId="3" fontId="0" fillId="0" borderId="10" xfId="0" applyNumberForma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/>
    <xf numFmtId="0" fontId="13" fillId="0" borderId="2" xfId="0" applyFont="1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3" fontId="6" fillId="0" borderId="13" xfId="0" applyNumberFormat="1" applyFont="1" applyBorder="1"/>
    <xf numFmtId="3" fontId="0" fillId="0" borderId="6" xfId="0" applyNumberFormat="1" applyBorder="1"/>
    <xf numFmtId="0" fontId="14" fillId="0" borderId="0" xfId="0" applyFont="1"/>
    <xf numFmtId="3" fontId="1" fillId="0" borderId="6" xfId="0" applyNumberFormat="1" applyFont="1" applyBorder="1"/>
    <xf numFmtId="0" fontId="6" fillId="0" borderId="0" xfId="0" applyFont="1"/>
    <xf numFmtId="3" fontId="0" fillId="0" borderId="11" xfId="0" applyNumberFormat="1" applyBorder="1"/>
    <xf numFmtId="0" fontId="4" fillId="0" borderId="14" xfId="0" applyFont="1" applyBorder="1"/>
    <xf numFmtId="3" fontId="0" fillId="0" borderId="14" xfId="0" applyNumberForma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1" fillId="0" borderId="2" xfId="0" applyNumberFormat="1" applyFont="1" applyBorder="1"/>
    <xf numFmtId="0" fontId="0" fillId="0" borderId="17" xfId="0" applyBorder="1"/>
    <xf numFmtId="0" fontId="15" fillId="0" borderId="2" xfId="0" applyFont="1" applyBorder="1"/>
    <xf numFmtId="0" fontId="15" fillId="0" borderId="19" xfId="0" applyFont="1" applyBorder="1"/>
    <xf numFmtId="3" fontId="6" fillId="2" borderId="19" xfId="0" applyNumberFormat="1" applyFont="1" applyFill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0" fontId="0" fillId="0" borderId="21" xfId="0" applyBorder="1"/>
    <xf numFmtId="0" fontId="0" fillId="0" borderId="22" xfId="0" applyBorder="1"/>
    <xf numFmtId="3" fontId="0" fillId="0" borderId="18" xfId="0" applyNumberFormat="1" applyBorder="1"/>
    <xf numFmtId="0" fontId="0" fillId="0" borderId="23" xfId="0" applyBorder="1"/>
    <xf numFmtId="0" fontId="0" fillId="0" borderId="2" xfId="0" applyBorder="1" applyAlignment="1">
      <alignment horizontal="left"/>
    </xf>
    <xf numFmtId="3" fontId="6" fillId="0" borderId="24" xfId="0" applyNumberFormat="1" applyFont="1" applyBorder="1"/>
    <xf numFmtId="3" fontId="7" fillId="0" borderId="25" xfId="0" applyNumberFormat="1" applyFont="1" applyBorder="1"/>
    <xf numFmtId="0" fontId="7" fillId="0" borderId="26" xfId="0" applyFont="1" applyBorder="1"/>
    <xf numFmtId="3" fontId="13" fillId="0" borderId="27" xfId="0" applyNumberFormat="1" applyFont="1" applyBorder="1"/>
    <xf numFmtId="0" fontId="0" fillId="0" borderId="29" xfId="0" applyBorder="1"/>
    <xf numFmtId="0" fontId="6" fillId="0" borderId="30" xfId="0" applyFont="1" applyBorder="1"/>
    <xf numFmtId="0" fontId="6" fillId="0" borderId="29" xfId="0" applyFont="1" applyBorder="1"/>
    <xf numFmtId="0" fontId="6" fillId="0" borderId="31" xfId="0" applyFont="1" applyBorder="1"/>
    <xf numFmtId="0" fontId="7" fillId="0" borderId="28" xfId="0" applyFont="1" applyBorder="1"/>
    <xf numFmtId="0" fontId="6" fillId="0" borderId="32" xfId="0" applyFont="1" applyBorder="1"/>
    <xf numFmtId="3" fontId="6" fillId="0" borderId="3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2143125</xdr:colOff>
      <xdr:row>14</xdr:row>
      <xdr:rowOff>171449</xdr:rowOff>
    </xdr:from>
    <xdr:to>
      <xdr:col>1</xdr:col>
      <xdr:colOff>0</xdr:colOff>
      <xdr:row>27</xdr:row>
      <xdr:rowOff>57150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BA6E63B-ADAA-4F6D-BFE7-2D56149354AC}"/>
            </a:ext>
          </a:extLst>
        </xdr:cNvPr>
        <xdr:cNvSpPr txBox="1"/>
      </xdr:nvSpPr>
      <xdr:spPr>
        <a:xfrm>
          <a:off x="2143125" y="3314699"/>
          <a:ext cx="438150" cy="2486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nb-NO" sz="1100" b="1" u="none"/>
            <a:t>1)</a:t>
          </a:r>
        </a:p>
        <a:p>
          <a:pPr algn="r"/>
          <a:r>
            <a:rPr lang="nb-NO" sz="1100" b="1" u="none"/>
            <a:t>2)</a:t>
          </a:r>
        </a:p>
        <a:p>
          <a:pPr algn="r"/>
          <a:endParaRPr lang="nb-NO" sz="800" b="1"/>
        </a:p>
        <a:p>
          <a:pPr algn="r"/>
          <a:endParaRPr lang="nb-NO" sz="800" b="1"/>
        </a:p>
        <a:p>
          <a:pPr algn="r"/>
          <a:r>
            <a:rPr lang="nb-NO" sz="1100" b="1"/>
            <a:t>3)</a:t>
          </a:r>
        </a:p>
        <a:p>
          <a:pPr algn="r"/>
          <a:endParaRPr lang="nb-NO" sz="1100" b="1"/>
        </a:p>
        <a:p>
          <a:pPr algn="r"/>
          <a:r>
            <a:rPr lang="nb-NO" sz="1100" b="1"/>
            <a:t>4)</a:t>
          </a:r>
        </a:p>
        <a:p>
          <a:pPr algn="r"/>
          <a:endParaRPr lang="nb-NO" sz="500" b="1"/>
        </a:p>
        <a:p>
          <a:pPr algn="r"/>
          <a:r>
            <a:rPr lang="nb-NO" sz="1100" b="1"/>
            <a:t>5)</a:t>
          </a:r>
        </a:p>
        <a:p>
          <a:pPr algn="r"/>
          <a:endParaRPr lang="nb-NO" sz="1100" b="1"/>
        </a:p>
        <a:p>
          <a:pPr algn="r"/>
          <a:endParaRPr lang="nb-NO" sz="1100" b="1"/>
        </a:p>
        <a:p>
          <a:pPr algn="r"/>
          <a:endParaRPr lang="nb-NO" sz="1100" b="1"/>
        </a:p>
        <a:p>
          <a:pPr algn="r"/>
          <a:endParaRPr lang="nb-NO" sz="800" b="1"/>
        </a:p>
        <a:p>
          <a:pPr algn="r"/>
          <a:r>
            <a:rPr lang="nb-NO" sz="1100" b="1"/>
            <a:t>7)</a:t>
          </a:r>
        </a:p>
        <a:p>
          <a:pPr algn="r"/>
          <a:endParaRPr lang="nb-NO" sz="1100" b="1"/>
        </a:p>
        <a:p>
          <a:pPr algn="r"/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workbookViewId="0">
      <selection activeCell="G36" sqref="G36"/>
    </sheetView>
  </sheetViews>
  <sheetFormatPr baseColWidth="10" defaultRowHeight="14.5" x14ac:dyDescent="0.35"/>
  <cols>
    <col min="1" max="1" width="38.7265625" customWidth="1"/>
    <col min="2" max="2" width="11.81640625" customWidth="1"/>
    <col min="3" max="3" width="17.1796875" customWidth="1"/>
    <col min="4" max="4" width="13.54296875" customWidth="1"/>
    <col min="6" max="6" width="14.81640625" customWidth="1"/>
  </cols>
  <sheetData>
    <row r="1" spans="1:4" ht="26" x14ac:dyDescent="0.6">
      <c r="A1" s="1" t="s">
        <v>0</v>
      </c>
      <c r="C1" s="2"/>
    </row>
    <row r="3" spans="1:4" ht="21" x14ac:dyDescent="0.5">
      <c r="A3" s="3" t="s">
        <v>37</v>
      </c>
    </row>
    <row r="4" spans="1:4" ht="18.5" x14ac:dyDescent="0.45">
      <c r="A4" s="4" t="s">
        <v>1</v>
      </c>
    </row>
    <row r="5" spans="1:4" x14ac:dyDescent="0.35">
      <c r="D5" s="5"/>
    </row>
    <row r="6" spans="1:4" ht="18.5" x14ac:dyDescent="0.45">
      <c r="A6" s="6"/>
      <c r="B6" s="7">
        <v>2018</v>
      </c>
      <c r="C6" s="7" t="s">
        <v>38</v>
      </c>
      <c r="D6" s="8">
        <v>2017</v>
      </c>
    </row>
    <row r="7" spans="1:4" ht="18.5" x14ac:dyDescent="0.45">
      <c r="A7" s="9" t="s">
        <v>2</v>
      </c>
      <c r="B7" s="10"/>
      <c r="C7" s="11"/>
      <c r="D7" s="12"/>
    </row>
    <row r="8" spans="1:4" ht="15.5" x14ac:dyDescent="0.35">
      <c r="A8" s="13" t="s">
        <v>3</v>
      </c>
      <c r="B8" s="14">
        <v>235049</v>
      </c>
      <c r="C8" s="11">
        <v>235000</v>
      </c>
      <c r="D8" s="15">
        <v>235008</v>
      </c>
    </row>
    <row r="9" spans="1:4" ht="15.5" x14ac:dyDescent="0.35">
      <c r="A9" s="55" t="s">
        <v>34</v>
      </c>
      <c r="B9" s="14">
        <v>17031</v>
      </c>
      <c r="C9" s="11">
        <v>16000</v>
      </c>
      <c r="D9" s="15">
        <v>20495</v>
      </c>
    </row>
    <row r="10" spans="1:4" ht="15.5" x14ac:dyDescent="0.35">
      <c r="A10" s="56" t="s">
        <v>35</v>
      </c>
      <c r="B10" s="57">
        <v>0</v>
      </c>
      <c r="C10" s="58">
        <v>1000</v>
      </c>
      <c r="D10" s="59">
        <v>0</v>
      </c>
    </row>
    <row r="11" spans="1:4" ht="16" thickBot="1" x14ac:dyDescent="0.4">
      <c r="A11" s="16" t="s">
        <v>36</v>
      </c>
      <c r="B11" s="17">
        <v>60000</v>
      </c>
      <c r="C11" s="17">
        <v>0</v>
      </c>
      <c r="D11" s="18">
        <v>0</v>
      </c>
    </row>
    <row r="12" spans="1:4" ht="15.5" x14ac:dyDescent="0.35">
      <c r="A12" s="19" t="s">
        <v>4</v>
      </c>
      <c r="B12" s="20">
        <f>SUM(B8:B11)</f>
        <v>312080</v>
      </c>
      <c r="C12" s="20">
        <f>SUM(C8:C11)</f>
        <v>252000</v>
      </c>
      <c r="D12" s="21">
        <f>SUM(D8:D11)</f>
        <v>255503</v>
      </c>
    </row>
    <row r="13" spans="1:4" ht="15.5" x14ac:dyDescent="0.35">
      <c r="A13" s="64"/>
      <c r="B13" s="23"/>
      <c r="C13" s="11"/>
      <c r="D13" s="24"/>
    </row>
    <row r="14" spans="1:4" ht="18.5" x14ac:dyDescent="0.45">
      <c r="A14" s="9" t="s">
        <v>5</v>
      </c>
      <c r="B14" s="23"/>
      <c r="C14" s="11"/>
      <c r="D14" s="24"/>
    </row>
    <row r="15" spans="1:4" ht="15.5" x14ac:dyDescent="0.35">
      <c r="A15" s="13" t="s">
        <v>6</v>
      </c>
      <c r="B15" s="14">
        <v>19105</v>
      </c>
      <c r="C15" s="11">
        <v>25900</v>
      </c>
      <c r="D15" s="25">
        <v>23708</v>
      </c>
    </row>
    <row r="16" spans="1:4" ht="15.5" x14ac:dyDescent="0.35">
      <c r="A16" s="26" t="s">
        <v>7</v>
      </c>
      <c r="B16" s="14">
        <v>34236</v>
      </c>
      <c r="C16" s="11">
        <v>35000</v>
      </c>
      <c r="D16" s="25">
        <v>30590</v>
      </c>
    </row>
    <row r="17" spans="1:6" ht="15.5" x14ac:dyDescent="0.35">
      <c r="A17" s="26" t="s">
        <v>52</v>
      </c>
      <c r="B17" s="14">
        <v>10641</v>
      </c>
      <c r="C17" s="11">
        <v>16000</v>
      </c>
      <c r="D17" s="25">
        <v>2694</v>
      </c>
    </row>
    <row r="18" spans="1:6" ht="15.5" x14ac:dyDescent="0.35">
      <c r="A18" s="13" t="s">
        <v>8</v>
      </c>
      <c r="B18" s="14">
        <v>4607</v>
      </c>
      <c r="C18" s="11">
        <v>15000</v>
      </c>
      <c r="D18" s="25">
        <v>10347</v>
      </c>
    </row>
    <row r="19" spans="1:6" ht="15.5" x14ac:dyDescent="0.35">
      <c r="A19" s="26" t="s">
        <v>33</v>
      </c>
      <c r="B19" s="14">
        <v>115209</v>
      </c>
      <c r="C19" s="11">
        <v>90000</v>
      </c>
      <c r="D19" s="25">
        <v>75632</v>
      </c>
    </row>
    <row r="20" spans="1:6" ht="15.5" x14ac:dyDescent="0.35">
      <c r="A20" s="13" t="s">
        <v>48</v>
      </c>
      <c r="B20" s="14">
        <v>4209</v>
      </c>
      <c r="C20" s="11">
        <v>3000</v>
      </c>
      <c r="D20" s="25">
        <v>5777</v>
      </c>
    </row>
    <row r="21" spans="1:6" ht="15.5" x14ac:dyDescent="0.35">
      <c r="A21" s="26" t="s">
        <v>9</v>
      </c>
      <c r="B21" s="14">
        <v>8043</v>
      </c>
      <c r="C21" s="11">
        <v>25000</v>
      </c>
      <c r="D21" s="25">
        <v>21124</v>
      </c>
    </row>
    <row r="22" spans="1:6" ht="15.5" x14ac:dyDescent="0.35">
      <c r="A22" s="26" t="s">
        <v>10</v>
      </c>
      <c r="B22" s="14">
        <v>20000</v>
      </c>
      <c r="C22" s="11">
        <v>30000</v>
      </c>
      <c r="D22" s="25">
        <v>23000</v>
      </c>
    </row>
    <row r="23" spans="1:6" ht="15.5" x14ac:dyDescent="0.35">
      <c r="A23" s="13" t="s">
        <v>46</v>
      </c>
      <c r="B23" s="14">
        <v>36149</v>
      </c>
      <c r="C23" s="11">
        <v>0</v>
      </c>
      <c r="D23" s="25">
        <v>0</v>
      </c>
    </row>
    <row r="24" spans="1:6" ht="15.5" x14ac:dyDescent="0.35">
      <c r="A24" s="13" t="s">
        <v>49</v>
      </c>
      <c r="B24" s="14">
        <v>23851</v>
      </c>
      <c r="C24" s="11">
        <v>0</v>
      </c>
      <c r="D24" s="25">
        <v>0</v>
      </c>
    </row>
    <row r="25" spans="1:6" ht="15.5" x14ac:dyDescent="0.35">
      <c r="A25" s="22" t="s">
        <v>50</v>
      </c>
      <c r="B25" s="23">
        <v>101</v>
      </c>
      <c r="C25" s="11">
        <v>100</v>
      </c>
      <c r="D25" s="24">
        <v>85</v>
      </c>
    </row>
    <row r="26" spans="1:6" ht="15.5" x14ac:dyDescent="0.35">
      <c r="A26" s="22" t="s">
        <v>47</v>
      </c>
      <c r="B26" s="23">
        <v>22000</v>
      </c>
      <c r="C26" s="11">
        <v>20000</v>
      </c>
      <c r="D26" s="24">
        <v>0</v>
      </c>
    </row>
    <row r="27" spans="1:6" ht="15.5" x14ac:dyDescent="0.35">
      <c r="A27" s="19" t="s">
        <v>12</v>
      </c>
      <c r="B27" s="20">
        <f>SUM(B15:B26)</f>
        <v>298151</v>
      </c>
      <c r="C27" s="20">
        <f>SUM(C15:C26)</f>
        <v>260000</v>
      </c>
      <c r="D27" s="27">
        <f>SUM(D15:D26)</f>
        <v>192957</v>
      </c>
    </row>
    <row r="28" spans="1:6" ht="15.5" x14ac:dyDescent="0.35">
      <c r="A28" s="28" t="s">
        <v>11</v>
      </c>
      <c r="B28" s="29"/>
      <c r="C28" s="30"/>
      <c r="D28" s="31"/>
    </row>
    <row r="29" spans="1:6" ht="18.5" x14ac:dyDescent="0.45">
      <c r="A29" s="6" t="s">
        <v>13</v>
      </c>
      <c r="B29" s="10">
        <f>SUM(B12-B27)</f>
        <v>13929</v>
      </c>
      <c r="C29" s="10">
        <f>SUM(C12-C27)</f>
        <v>-8000</v>
      </c>
      <c r="D29" s="12">
        <f>SUM(D12-D27)</f>
        <v>62546</v>
      </c>
    </row>
    <row r="30" spans="1:6" ht="15.5" x14ac:dyDescent="0.35">
      <c r="A30" s="22"/>
      <c r="B30" s="23"/>
      <c r="C30" s="11"/>
      <c r="D30" s="24"/>
    </row>
    <row r="31" spans="1:6" ht="15.5" x14ac:dyDescent="0.35">
      <c r="A31" s="13" t="s">
        <v>14</v>
      </c>
      <c r="B31" s="11">
        <v>2318</v>
      </c>
      <c r="C31" s="11">
        <v>2300</v>
      </c>
      <c r="D31" s="15">
        <v>2050</v>
      </c>
      <c r="F31" s="30"/>
    </row>
    <row r="32" spans="1:6" ht="15.5" x14ac:dyDescent="0.35">
      <c r="A32" s="22"/>
      <c r="B32" s="23"/>
      <c r="C32" s="11"/>
      <c r="D32" s="24"/>
    </row>
    <row r="33" spans="1:6" ht="18.5" x14ac:dyDescent="0.45">
      <c r="A33" s="6" t="s">
        <v>15</v>
      </c>
      <c r="B33" s="32">
        <f>SUM(B29+B31)</f>
        <v>16247</v>
      </c>
      <c r="C33" s="32">
        <f>SUM(C29+C31)</f>
        <v>-5700</v>
      </c>
      <c r="D33" s="33">
        <f>SUM(D29+D31)</f>
        <v>64596</v>
      </c>
    </row>
    <row r="34" spans="1:6" x14ac:dyDescent="0.35">
      <c r="A34" s="34"/>
      <c r="F34" t="s">
        <v>40</v>
      </c>
    </row>
    <row r="35" spans="1:6" x14ac:dyDescent="0.35">
      <c r="A35" s="35"/>
      <c r="B35" s="36"/>
      <c r="C35" s="36"/>
      <c r="D35" s="36"/>
      <c r="F35" s="29"/>
    </row>
    <row r="36" spans="1:6" x14ac:dyDescent="0.35">
      <c r="A36" s="36" t="s">
        <v>41</v>
      </c>
      <c r="B36" s="36"/>
      <c r="C36" s="36"/>
      <c r="D36" s="36"/>
    </row>
    <row r="37" spans="1:6" x14ac:dyDescent="0.35">
      <c r="A37" s="36" t="s">
        <v>53</v>
      </c>
      <c r="B37" s="36"/>
      <c r="C37" s="36"/>
      <c r="D37" s="36"/>
      <c r="F37" s="29"/>
    </row>
    <row r="38" spans="1:6" x14ac:dyDescent="0.35">
      <c r="A38" s="37" t="s">
        <v>42</v>
      </c>
      <c r="B38" s="37"/>
      <c r="C38" s="37"/>
      <c r="D38" s="37"/>
    </row>
    <row r="39" spans="1:6" x14ac:dyDescent="0.35">
      <c r="A39" s="37" t="s">
        <v>43</v>
      </c>
      <c r="B39" s="36"/>
      <c r="D39" s="36"/>
      <c r="F39" s="29"/>
    </row>
    <row r="40" spans="1:6" x14ac:dyDescent="0.35">
      <c r="A40" s="36" t="s">
        <v>39</v>
      </c>
      <c r="B40" s="36"/>
      <c r="C40" s="36"/>
      <c r="D40" s="36"/>
    </row>
    <row r="41" spans="1:6" x14ac:dyDescent="0.35">
      <c r="A41" s="36" t="s">
        <v>51</v>
      </c>
      <c r="C41" s="36"/>
      <c r="D41" s="36"/>
      <c r="F41" s="29"/>
    </row>
    <row r="42" spans="1:6" x14ac:dyDescent="0.35">
      <c r="A42" s="36" t="s">
        <v>45</v>
      </c>
      <c r="F42" s="29"/>
    </row>
    <row r="43" spans="1:6" x14ac:dyDescent="0.35">
      <c r="A43" s="36" t="s">
        <v>44</v>
      </c>
      <c r="B43" s="36"/>
      <c r="C43" s="36"/>
      <c r="F43" s="29"/>
    </row>
    <row r="44" spans="1:6" x14ac:dyDescent="0.35">
      <c r="F44" s="29"/>
    </row>
    <row r="51" spans="1:6" ht="26" x14ac:dyDescent="0.6">
      <c r="A51" s="1" t="s">
        <v>0</v>
      </c>
    </row>
    <row r="53" spans="1:6" ht="21" x14ac:dyDescent="0.5">
      <c r="A53" s="3" t="s">
        <v>37</v>
      </c>
    </row>
    <row r="54" spans="1:6" ht="18.5" x14ac:dyDescent="0.45">
      <c r="A54" s="38" t="s">
        <v>16</v>
      </c>
    </row>
    <row r="56" spans="1:6" ht="19" thickBot="1" x14ac:dyDescent="0.5">
      <c r="A56" s="38" t="s">
        <v>17</v>
      </c>
      <c r="B56" s="39"/>
      <c r="D56" s="40" t="s">
        <v>18</v>
      </c>
      <c r="E56" s="41"/>
      <c r="F56" s="54"/>
    </row>
    <row r="57" spans="1:6" x14ac:dyDescent="0.35">
      <c r="A57" s="69" t="s">
        <v>19</v>
      </c>
      <c r="B57" s="42">
        <v>128269</v>
      </c>
      <c r="D57" s="44">
        <v>1173</v>
      </c>
      <c r="E57" s="44" t="s">
        <v>21</v>
      </c>
      <c r="F57" s="22"/>
    </row>
    <row r="58" spans="1:6" ht="15.5" x14ac:dyDescent="0.35">
      <c r="A58" s="70" t="s">
        <v>20</v>
      </c>
      <c r="B58" s="43">
        <v>356299</v>
      </c>
      <c r="D58" s="44">
        <v>39778</v>
      </c>
      <c r="E58" s="44" t="s">
        <v>23</v>
      </c>
      <c r="F58" s="22"/>
    </row>
    <row r="59" spans="1:6" ht="15.5" x14ac:dyDescent="0.35">
      <c r="A59" s="70" t="s">
        <v>22</v>
      </c>
      <c r="B59" s="65">
        <v>40951</v>
      </c>
      <c r="D59" s="46">
        <f>SUM(D57:D58)</f>
        <v>40951</v>
      </c>
      <c r="E59" s="29"/>
    </row>
    <row r="60" spans="1:6" ht="16" thickBot="1" x14ac:dyDescent="0.4">
      <c r="A60" s="74" t="s">
        <v>24</v>
      </c>
      <c r="B60" s="75">
        <v>590</v>
      </c>
      <c r="C60" s="45"/>
      <c r="E60" s="29"/>
    </row>
    <row r="61" spans="1:6" ht="16" thickBot="1" x14ac:dyDescent="0.4">
      <c r="A61" s="67" t="s">
        <v>25</v>
      </c>
      <c r="B61" s="68">
        <f>SUM(B57:B60)</f>
        <v>526109</v>
      </c>
      <c r="C61" s="29"/>
      <c r="E61" s="29"/>
    </row>
    <row r="62" spans="1:6" ht="15.5" x14ac:dyDescent="0.35">
      <c r="A62" s="47"/>
      <c r="B62" s="29"/>
      <c r="C62" s="29"/>
      <c r="E62" s="29"/>
    </row>
    <row r="63" spans="1:6" ht="15.5" x14ac:dyDescent="0.35">
      <c r="A63" s="47"/>
      <c r="B63" s="29"/>
      <c r="C63" s="29"/>
      <c r="E63" s="29"/>
    </row>
    <row r="64" spans="1:6" x14ac:dyDescent="0.35">
      <c r="E64" s="29"/>
    </row>
    <row r="65" spans="1:7" ht="19" thickBot="1" x14ac:dyDescent="0.5">
      <c r="A65" s="49" t="s">
        <v>28</v>
      </c>
      <c r="B65" s="50"/>
      <c r="D65" s="40" t="s">
        <v>26</v>
      </c>
      <c r="E65" s="48"/>
      <c r="G65" s="54"/>
    </row>
    <row r="66" spans="1:7" ht="15.5" x14ac:dyDescent="0.35">
      <c r="A66" s="71" t="s">
        <v>31</v>
      </c>
      <c r="B66" s="51">
        <v>39728</v>
      </c>
      <c r="D66" s="44">
        <v>23851</v>
      </c>
      <c r="E66" s="62" t="s">
        <v>27</v>
      </c>
      <c r="F66" s="61"/>
      <c r="G66" s="60"/>
    </row>
    <row r="67" spans="1:7" ht="16" thickBot="1" x14ac:dyDescent="0.4">
      <c r="A67" s="72" t="s">
        <v>29</v>
      </c>
      <c r="B67" s="52">
        <v>486381</v>
      </c>
      <c r="D67" s="23">
        <v>15877</v>
      </c>
      <c r="E67" s="22" t="s">
        <v>32</v>
      </c>
      <c r="F67" s="41"/>
      <c r="G67" s="60"/>
    </row>
    <row r="68" spans="1:7" ht="16" thickBot="1" x14ac:dyDescent="0.4">
      <c r="A68" s="73" t="s">
        <v>30</v>
      </c>
      <c r="B68" s="66">
        <f>SUM(B66:B67)</f>
        <v>526109</v>
      </c>
      <c r="D68" s="53">
        <f>SUM(D66:D67)</f>
        <v>39728</v>
      </c>
      <c r="G68" s="6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Rønningen</dc:creator>
  <cp:lastModifiedBy>nteu</cp:lastModifiedBy>
  <cp:lastPrinted>2019-02-19T16:08:12Z</cp:lastPrinted>
  <dcterms:created xsi:type="dcterms:W3CDTF">2017-03-07T14:27:16Z</dcterms:created>
  <dcterms:modified xsi:type="dcterms:W3CDTF">2019-03-05T09:12:13Z</dcterms:modified>
</cp:coreProperties>
</file>