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10" yWindow="-110" windowWidth="19420" windowHeight="11020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3" i="1" l="1"/>
  <c r="C23" i="1"/>
  <c r="C20" i="1" l="1"/>
  <c r="E20" i="1" l="1"/>
  <c r="E6" i="1"/>
  <c r="B20" i="1" l="1"/>
  <c r="B6" i="1"/>
  <c r="B23" i="1" l="1"/>
  <c r="D20" i="1"/>
  <c r="D23" i="1" s="1"/>
  <c r="D6" i="1"/>
  <c r="C6" i="1"/>
</calcChain>
</file>

<file path=xl/sharedStrings.xml><?xml version="1.0" encoding="utf-8"?>
<sst xmlns="http://schemas.openxmlformats.org/spreadsheetml/2006/main" count="34" uniqueCount="33">
  <si>
    <t>TILSKUDD/GAVER</t>
  </si>
  <si>
    <t>KONTINGENT</t>
  </si>
  <si>
    <t>ANDRE INNTEKTER</t>
  </si>
  <si>
    <t>SUM INNTEKTER</t>
  </si>
  <si>
    <t>HUSLEIE</t>
  </si>
  <si>
    <t>KONTORKOSTNADER</t>
  </si>
  <si>
    <t>MATERIELL</t>
  </si>
  <si>
    <t>MEDLEMSAVIS</t>
  </si>
  <si>
    <t>FYLKESMØTER</t>
  </si>
  <si>
    <t>SENTRALE MØTER</t>
  </si>
  <si>
    <t>ANDRE MØTEUTGIFTER</t>
  </si>
  <si>
    <t>ANDE KOSTNADER</t>
  </si>
  <si>
    <t>KONTINGENTREF. LOKALLAG</t>
  </si>
  <si>
    <t>MEDLEMSKOSTNAD/STØTTE</t>
  </si>
  <si>
    <t>SUM UTGIFTER</t>
  </si>
  <si>
    <t>GEBYR</t>
  </si>
  <si>
    <t>RENTEINNTEKTER</t>
  </si>
  <si>
    <t>ÅRSRESULTAT</t>
  </si>
  <si>
    <t>REGNSKAP</t>
  </si>
  <si>
    <t>BUDSJETT</t>
  </si>
  <si>
    <t xml:space="preserve">REGNSKAP </t>
  </si>
  <si>
    <t>POST</t>
  </si>
  <si>
    <t>RESEISEUTGIFTER (styrem.+utsend.)</t>
  </si>
  <si>
    <t>Noter:</t>
  </si>
  <si>
    <t>Medlemskostnad/støtte er ekstra støtte til lokallag i Østfold og utgifter som blir fordelt på fylkene.</t>
  </si>
  <si>
    <t xml:space="preserve">Fylkesmøter er årsmøte og rådsmøte </t>
  </si>
  <si>
    <t>Tillskudd/gaver:Mottatt fra utenriks dep.,momskompensasjon og gaver.</t>
  </si>
  <si>
    <t>Andre inntekter er grasrotandelen, loddsalg og utbytte fra Gjensidige.</t>
  </si>
  <si>
    <t>Sentrale møter er landsmøte, rådsmøter og fylkesledersamlinger og andre møter.</t>
  </si>
  <si>
    <t>Medlemsavis: Regning på avis kom for sent ,kommer på 2020 regnskap + ny avis.</t>
  </si>
  <si>
    <t>Andre kostnader er blant annet,  godtgjørelse til leder og nestleder og støtte til ASER søksmålet (50000).</t>
  </si>
  <si>
    <t xml:space="preserve">Har søkt om  udmidler for 2020. </t>
  </si>
  <si>
    <t>Blir redgjort for på årsmøte.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</si>
</sst>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164" fontId="0" fillId="0" borderId="0" xfId="1" applyNumberFormat="1" applyFont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/>
    <xf numFmtId="164" fontId="1" fillId="0" borderId="1" xfId="1" applyNumberFormat="1" applyFont="1" applyBorder="1" applyAlignment="1">
      <alignment horizontal="right"/>
    </xf>
    <xf numFmtId="164" fontId="0" fillId="0" borderId="0" xfId="1" applyNumberFormat="1" applyFont="1"/>
    <xf numFmtId="164" fontId="0" fillId="0" borderId="1" xfId="1" applyNumberFormat="1" applyFont="1" applyBorder="1"/>
    <xf numFmtId="164" fontId="2" fillId="0" borderId="0" xfId="1" applyNumberFormat="1" applyFont="1"/>
    <xf numFmtId="0" fontId="0" fillId="0" borderId="0" xfId="0" applyFont="1" applyBorder="1"/>
    <xf numFmtId="0" fontId="0" fillId="0" borderId="2" xfId="0" applyFont="1" applyBorder="1"/>
    <xf numFmtId="164" fontId="0" fillId="0" borderId="2" xfId="1" applyNumberFormat="1" applyFont="1" applyBorder="1"/>
    <xf numFmtId="164" fontId="1" fillId="0" borderId="2" xfId="1" applyNumberFormat="1" applyFont="1" applyBorder="1" applyAlignment="1">
      <alignment horizontal="right"/>
    </xf>
    <xf numFmtId="0" fontId="0" fillId="0" borderId="2" xfId="0" applyBorder="1"/>
    <xf numFmtId="164" fontId="0" fillId="0" borderId="2" xfId="1" applyNumberFormat="1" applyFont="1" applyBorder="1" applyAlignment="1">
      <alignment horizontal="right"/>
    </xf>
    <xf numFmtId="164" fontId="0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164" fontId="0" fillId="0" borderId="0" xfId="1" applyNumberFormat="1" applyFont="1" applyAlignment="1">
      <alignment horizontal="left"/>
    </xf>
    <xf numFmtId="164" fontId="1" fillId="0" borderId="0" xfId="1" applyNumberFormat="1" applyFont="1" applyAlignment="1">
      <alignment horizontal="right"/>
    </xf>
    <xf numFmtId="164" fontId="0" fillId="0" borderId="0" xfId="0" applyNumberFormat="1" applyFont="1"/>
    <xf numFmtId="164" fontId="0" fillId="0" borderId="0" xfId="1" applyNumberFormat="1" applyFont="1" applyFill="1" applyAlignment="1"/>
    <xf numFmtId="164" fontId="0" fillId="0" borderId="2" xfId="1" applyNumberFormat="1" applyFont="1" applyFill="1" applyBorder="1" applyAlignment="1"/>
    <xf numFmtId="164" fontId="2" fillId="0" borderId="0" xfId="1" applyNumberFormat="1" applyFont="1" applyFill="1" applyAlignment="1"/>
    <xf numFmtId="164" fontId="1" fillId="0" borderId="2" xfId="1" applyNumberFormat="1" applyFont="1" applyFill="1" applyBorder="1" applyAlignment="1"/>
    <xf numFmtId="164" fontId="0" fillId="0" borderId="0" xfId="0" applyNumberFormat="1" applyFill="1" applyAlignment="1"/>
    <xf numFmtId="164" fontId="1" fillId="0" borderId="1" xfId="1" applyNumberFormat="1" applyFont="1" applyFill="1" applyBorder="1" applyAlignment="1"/>
    <xf numFmtId="164" fontId="2" fillId="0" borderId="0" xfId="0" applyNumberFormat="1" applyFont="1" applyFill="1" applyAlignment="1"/>
    <xf numFmtId="0" fontId="0" fillId="2" borderId="0" xfId="0" applyFill="1"/>
    <xf numFmtId="0" fontId="0" fillId="2" borderId="2" xfId="0" applyFill="1" applyBorder="1"/>
    <xf numFmtId="0" fontId="0" fillId="2" borderId="0" xfId="0" applyFont="1" applyFill="1"/>
    <xf numFmtId="0" fontId="0" fillId="2" borderId="2" xfId="0" applyFont="1" applyFill="1" applyBorder="1"/>
    <xf numFmtId="0" fontId="0" fillId="2" borderId="1" xfId="0" applyFill="1" applyBorder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abSelected="1" view="pageLayout" topLeftCell="A2" zoomScaleNormal="100" workbookViewId="0">
      <selection activeCell="D24" sqref="D24"/>
    </sheetView>
  </sheetViews>
  <sheetFormatPr baseColWidth="10" defaultRowHeight="14.5" x14ac:dyDescent="0.35"/>
  <cols>
    <col min="1" max="1" width="31.54296875" customWidth="1"/>
    <col min="2" max="2" width="14.36328125" customWidth="1"/>
    <col min="3" max="3" width="13.36328125" customWidth="1"/>
    <col min="4" max="4" width="13.453125" customWidth="1"/>
    <col min="5" max="5" width="13.1796875" customWidth="1"/>
  </cols>
  <sheetData>
    <row r="1" spans="1:5" ht="14.4" x14ac:dyDescent="0.3">
      <c r="A1" t="s">
        <v>21</v>
      </c>
      <c r="B1" s="15" t="s">
        <v>18</v>
      </c>
      <c r="C1" s="16" t="s">
        <v>19</v>
      </c>
      <c r="D1" s="16" t="s">
        <v>20</v>
      </c>
      <c r="E1" s="18" t="s">
        <v>19</v>
      </c>
    </row>
    <row r="2" spans="1:5" ht="18" customHeight="1" thickBot="1" x14ac:dyDescent="0.35">
      <c r="A2" s="3"/>
      <c r="B2" s="20">
        <v>2018</v>
      </c>
      <c r="C2" s="17">
        <v>2019</v>
      </c>
      <c r="D2" s="19">
        <v>2019</v>
      </c>
      <c r="E2" s="19">
        <v>2020</v>
      </c>
    </row>
    <row r="3" spans="1:5" ht="14.4" x14ac:dyDescent="0.3">
      <c r="A3" t="s">
        <v>0</v>
      </c>
      <c r="B3" s="21">
        <v>46197</v>
      </c>
      <c r="C3" s="24">
        <v>35000</v>
      </c>
      <c r="D3" s="2">
        <v>16650</v>
      </c>
      <c r="E3" s="31">
        <v>30000</v>
      </c>
    </row>
    <row r="4" spans="1:5" ht="14.4" x14ac:dyDescent="0.3">
      <c r="A4" t="s">
        <v>1</v>
      </c>
      <c r="B4" s="6">
        <v>178800</v>
      </c>
      <c r="C4" s="24">
        <v>178000</v>
      </c>
      <c r="D4" s="2">
        <v>171921</v>
      </c>
      <c r="E4" s="31">
        <v>172000</v>
      </c>
    </row>
    <row r="5" spans="1:5" ht="14.4" x14ac:dyDescent="0.3">
      <c r="A5" s="13" t="s">
        <v>2</v>
      </c>
      <c r="B5" s="11">
        <v>8378</v>
      </c>
      <c r="C5" s="25">
        <v>8000</v>
      </c>
      <c r="D5" s="14">
        <v>9987</v>
      </c>
      <c r="E5" s="32">
        <v>10000</v>
      </c>
    </row>
    <row r="6" spans="1:5" s="1" customFormat="1" ht="14.4" x14ac:dyDescent="0.3">
      <c r="A6" s="1" t="s">
        <v>3</v>
      </c>
      <c r="B6" s="8">
        <f>SUM(B3:B5)</f>
        <v>233375</v>
      </c>
      <c r="C6" s="26">
        <f>SUM(C3:C5)</f>
        <v>221000</v>
      </c>
      <c r="D6" s="22">
        <f>SUM(D3:D5)</f>
        <v>198558</v>
      </c>
      <c r="E6" s="33">
        <f>SUM(E3:E5)</f>
        <v>212000</v>
      </c>
    </row>
    <row r="7" spans="1:5" ht="14.4" x14ac:dyDescent="0.3">
      <c r="B7" s="6"/>
      <c r="C7" s="24"/>
      <c r="D7" s="2"/>
      <c r="E7" s="31"/>
    </row>
    <row r="8" spans="1:5" ht="14.4" x14ac:dyDescent="0.3">
      <c r="A8" t="s">
        <v>4</v>
      </c>
      <c r="B8" s="6">
        <v>20000</v>
      </c>
      <c r="C8" s="24">
        <v>20000</v>
      </c>
      <c r="D8" s="2">
        <v>20000</v>
      </c>
      <c r="E8" s="31">
        <v>20000</v>
      </c>
    </row>
    <row r="9" spans="1:5" ht="14.4" x14ac:dyDescent="0.3">
      <c r="A9" t="s">
        <v>5</v>
      </c>
      <c r="B9" s="6">
        <v>20201</v>
      </c>
      <c r="C9" s="24">
        <v>20000</v>
      </c>
      <c r="D9" s="2">
        <v>21132</v>
      </c>
      <c r="E9" s="31">
        <v>20000</v>
      </c>
    </row>
    <row r="10" spans="1:5" ht="14.4" x14ac:dyDescent="0.3">
      <c r="A10" t="s">
        <v>6</v>
      </c>
      <c r="B10" s="6">
        <v>7113</v>
      </c>
      <c r="C10" s="24">
        <v>7000</v>
      </c>
      <c r="D10" s="2">
        <v>11820</v>
      </c>
      <c r="E10" s="31">
        <v>10000</v>
      </c>
    </row>
    <row r="11" spans="1:5" ht="14.4" x14ac:dyDescent="0.3">
      <c r="A11" t="s">
        <v>7</v>
      </c>
      <c r="B11" s="6">
        <v>28800</v>
      </c>
      <c r="C11" s="24">
        <v>30000</v>
      </c>
      <c r="D11" s="2">
        <v>0</v>
      </c>
      <c r="E11" s="31">
        <v>60000</v>
      </c>
    </row>
    <row r="12" spans="1:5" x14ac:dyDescent="0.35">
      <c r="A12" t="s">
        <v>8</v>
      </c>
      <c r="B12" s="6">
        <v>14816</v>
      </c>
      <c r="C12" s="24">
        <v>15000</v>
      </c>
      <c r="D12" s="2">
        <v>18055</v>
      </c>
      <c r="E12" s="31">
        <v>18000</v>
      </c>
    </row>
    <row r="13" spans="1:5" x14ac:dyDescent="0.35">
      <c r="A13" t="s">
        <v>9</v>
      </c>
      <c r="B13" s="6">
        <v>50762</v>
      </c>
      <c r="C13" s="24">
        <v>50000</v>
      </c>
      <c r="D13" s="2">
        <v>34365</v>
      </c>
      <c r="E13" s="31">
        <v>50000</v>
      </c>
    </row>
    <row r="14" spans="1:5" x14ac:dyDescent="0.35">
      <c r="A14" t="s">
        <v>10</v>
      </c>
      <c r="B14" s="6">
        <v>730</v>
      </c>
      <c r="C14" s="24">
        <v>1000</v>
      </c>
      <c r="D14" s="2"/>
      <c r="E14" s="31"/>
    </row>
    <row r="15" spans="1:5" ht="14.4" x14ac:dyDescent="0.3">
      <c r="A15" t="s">
        <v>11</v>
      </c>
      <c r="B15" s="6">
        <v>82326</v>
      </c>
      <c r="C15" s="24">
        <v>95000</v>
      </c>
      <c r="D15" s="2">
        <v>29885</v>
      </c>
      <c r="E15" s="31">
        <v>80000</v>
      </c>
    </row>
    <row r="16" spans="1:5" ht="14.4" x14ac:dyDescent="0.3">
      <c r="A16" t="s">
        <v>22</v>
      </c>
      <c r="B16" s="6">
        <v>10725</v>
      </c>
      <c r="C16" s="24">
        <v>11000</v>
      </c>
      <c r="D16" s="2">
        <v>9301</v>
      </c>
      <c r="E16" s="31">
        <v>10000</v>
      </c>
    </row>
    <row r="17" spans="1:5" ht="14.4" x14ac:dyDescent="0.3">
      <c r="A17" t="s">
        <v>12</v>
      </c>
      <c r="B17" s="6">
        <v>17585</v>
      </c>
      <c r="C17" s="24">
        <v>17000</v>
      </c>
      <c r="D17" s="2">
        <v>14480</v>
      </c>
      <c r="E17" s="31">
        <v>17000</v>
      </c>
    </row>
    <row r="18" spans="1:5" x14ac:dyDescent="0.35">
      <c r="A18" t="s">
        <v>13</v>
      </c>
      <c r="B18" s="6">
        <v>14685</v>
      </c>
      <c r="C18" s="24">
        <v>15000</v>
      </c>
      <c r="D18" s="2">
        <v>17151</v>
      </c>
      <c r="E18" s="31">
        <v>15000</v>
      </c>
    </row>
    <row r="19" spans="1:5" s="9" customFormat="1" ht="14.4" x14ac:dyDescent="0.3">
      <c r="A19" s="10" t="s">
        <v>15</v>
      </c>
      <c r="B19" s="11">
        <v>288</v>
      </c>
      <c r="C19" s="27">
        <v>300</v>
      </c>
      <c r="D19" s="12">
        <v>300</v>
      </c>
      <c r="E19" s="34">
        <v>300</v>
      </c>
    </row>
    <row r="20" spans="1:5" ht="14.4" x14ac:dyDescent="0.3">
      <c r="A20" s="1" t="s">
        <v>14</v>
      </c>
      <c r="B20" s="8">
        <f>SUM(B8:B19)</f>
        <v>268031</v>
      </c>
      <c r="C20" s="26">
        <f>SUM(C8:C19)</f>
        <v>281300</v>
      </c>
      <c r="D20" s="23">
        <f>SUM(D8:D19)</f>
        <v>176489</v>
      </c>
      <c r="E20" s="33">
        <f>SUM(E8:E19)</f>
        <v>300300</v>
      </c>
    </row>
    <row r="21" spans="1:5" ht="14.4" x14ac:dyDescent="0.3">
      <c r="B21" s="6"/>
      <c r="C21" s="28"/>
      <c r="E21" s="31"/>
    </row>
    <row r="22" spans="1:5" ht="15" thickBot="1" x14ac:dyDescent="0.35">
      <c r="A22" s="4" t="s">
        <v>16</v>
      </c>
      <c r="B22" s="7">
        <v>1818</v>
      </c>
      <c r="C22" s="29">
        <v>1800</v>
      </c>
      <c r="D22" s="5">
        <v>3153</v>
      </c>
      <c r="E22" s="35">
        <v>3000</v>
      </c>
    </row>
    <row r="23" spans="1:5" s="1" customFormat="1" x14ac:dyDescent="0.35">
      <c r="A23" s="1" t="s">
        <v>17</v>
      </c>
      <c r="B23" s="8">
        <f>SUM(B6-B20+B22)</f>
        <v>-32838</v>
      </c>
      <c r="C23" s="30">
        <f xml:space="preserve"> (C6-C20+C22)</f>
        <v>-58500</v>
      </c>
      <c r="D23" s="23">
        <f>(D6-D20+D22)</f>
        <v>25222</v>
      </c>
      <c r="E23" s="33">
        <f>(E6-E20+E22)</f>
        <v>-85300</v>
      </c>
    </row>
    <row r="26" spans="1:5" ht="14.4" x14ac:dyDescent="0.3">
      <c r="A26" t="s">
        <v>23</v>
      </c>
    </row>
    <row r="28" spans="1:5" ht="14.4" x14ac:dyDescent="0.3">
      <c r="A28" t="s">
        <v>26</v>
      </c>
    </row>
    <row r="29" spans="1:5" x14ac:dyDescent="0.35">
      <c r="A29" t="s">
        <v>31</v>
      </c>
      <c r="B29" t="s">
        <v>32</v>
      </c>
    </row>
    <row r="30" spans="1:5" ht="14.4" x14ac:dyDescent="0.3">
      <c r="A30" t="s">
        <v>27</v>
      </c>
    </row>
    <row r="32" spans="1:5" x14ac:dyDescent="0.35">
      <c r="A32" t="s">
        <v>29</v>
      </c>
    </row>
    <row r="34" spans="1:1" x14ac:dyDescent="0.35">
      <c r="A34" t="s">
        <v>25</v>
      </c>
    </row>
    <row r="36" spans="1:1" x14ac:dyDescent="0.35">
      <c r="A36" t="s">
        <v>28</v>
      </c>
    </row>
    <row r="40" spans="1:1" x14ac:dyDescent="0.35">
      <c r="A40" t="s">
        <v>30</v>
      </c>
    </row>
    <row r="42" spans="1:1" x14ac:dyDescent="0.35">
      <c r="A42" t="s">
        <v>24</v>
      </c>
    </row>
  </sheetData>
  <pageMargins left="0.7" right="0.7" top="0.75" bottom="0.75" header="0.3" footer="0.3"/>
  <pageSetup paperSize="9" orientation="portrait" r:id="rId1"/>
  <headerFooter>
    <oddHeader xml:space="preserve">&amp;C&amp;"-,Fet"REGNSKAP OG BUDSJETT, NEI TIL EU ØSTFOLD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Peder Glomsrud</dc:creator>
  <cp:lastModifiedBy>Liv</cp:lastModifiedBy>
  <cp:lastPrinted>2020-01-30T09:13:08Z</cp:lastPrinted>
  <dcterms:created xsi:type="dcterms:W3CDTF">2017-01-28T15:05:49Z</dcterms:created>
  <dcterms:modified xsi:type="dcterms:W3CDTF">2020-02-10T21:37:32Z</dcterms:modified>
</cp:coreProperties>
</file>